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08" yWindow="-108" windowWidth="23256" windowHeight="12576"/>
  </bookViews>
  <sheets>
    <sheet name="EAEPE_COG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13" i="1" l="1"/>
  <c r="H80" i="1" l="1"/>
  <c r="H79" i="1"/>
  <c r="H78" i="1"/>
  <c r="H77" i="1"/>
  <c r="H76" i="1"/>
  <c r="H70" i="1"/>
  <c r="H68" i="1"/>
  <c r="H62" i="1"/>
  <c r="H60" i="1"/>
  <c r="H52" i="1"/>
  <c r="H36" i="1"/>
  <c r="H22" i="1"/>
  <c r="H21" i="1"/>
  <c r="H15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H37" i="1" s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6" i="1"/>
  <c r="H26" i="1" s="1"/>
  <c r="E25" i="1"/>
  <c r="H25" i="1" s="1"/>
  <c r="E24" i="1"/>
  <c r="H24" i="1" s="1"/>
  <c r="E23" i="1"/>
  <c r="H23" i="1" s="1"/>
  <c r="E22" i="1"/>
  <c r="E21" i="1"/>
  <c r="E20" i="1"/>
  <c r="H20" i="1" s="1"/>
  <c r="E19" i="1"/>
  <c r="H19" i="1" s="1"/>
  <c r="E18" i="1"/>
  <c r="H18" i="1" s="1"/>
  <c r="E16" i="1"/>
  <c r="H16" i="1" s="1"/>
  <c r="E15" i="1"/>
  <c r="E14" i="1"/>
  <c r="H14" i="1" s="1"/>
  <c r="E12" i="1"/>
  <c r="H12" i="1" s="1"/>
  <c r="E11" i="1"/>
  <c r="H11" i="1" s="1"/>
  <c r="E10" i="1"/>
  <c r="H10" i="1" s="1"/>
  <c r="C9" i="1"/>
  <c r="E27" i="1" l="1"/>
  <c r="H27" i="1"/>
  <c r="E17" i="1"/>
  <c r="H17" i="1"/>
  <c r="G81" i="1"/>
  <c r="F81" i="1"/>
  <c r="D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<sst xmlns="http://schemas.openxmlformats.org/spreadsheetml/2006/main" count="93" uniqueCount="93">
  <si>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</si>
  <si>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</si>
  <si>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</si>
  <si>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</si>
  <si>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</si>
  <si>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</si>
  <si>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</si>
  <si>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</si>
  <si>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</si>
  <si>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</si>
  <si>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</si>
  <si>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</si>
  <si>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</si>
  <si>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</si>
  <si>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</si>
  <si>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</si>
  <si>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</si>
  <si>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</si>
  <si>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</si>
  <si>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</si>
  <si>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</si>
  <si>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</si>
  <si>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</si>
  <si>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</si>
  <si>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</si>
  <si>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</si>
  <si>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</si>
  <si>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</si>
  <si>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</si>
  <si>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</si>
  <si>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</si>
  <si>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</si>
  <si>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</si>
  <si>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</si>
  <si>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</si>
  <si>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</si>
  <si>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</si>
  <si>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</si>
  <si>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</si>
  <si>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</si>
  <si>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</si>
  <si>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</si>
  <si>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</si>
  <si>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</si>
  <si>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</si>
  <si>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</si>
  <si>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</si>
  <si>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</si>
  <si>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</si>
  <si>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</si>
  <si>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</si>
  <si>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</si>
  <si>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</si>
  <si>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</si>
  <si>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</si>
  <si>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</si>
  <si>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</si>
  <si>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</si>
  <si>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</si>
  <si>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</si>
  <si>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</si>
  <si>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</si>
  <si>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</si>
  <si>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</si>
  <si>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</si>
  <si>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</si>
  <si>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</si>
  <si>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</si>
  <si>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</si>
  <si>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</si>
  <si>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</si>
  <si>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</si>
  <si>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</si>
  <si>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</si>
  <si>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</si>
  <si>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</si>
  <si>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</si>
  <si>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</si>
  <si>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</si>
  <si>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</si>
  <si>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</si>
  <si>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</si>
  <si>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</si>
  <si>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</si>
  <si>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</si>
  <si>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</si>
  <si>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RASTRO CUAUHTEMOC TIF</t>
  </si>
  <si>
    <t xml:space="preserve">Del 01 de enero al 31 de diciembre del 2023 </t>
  </si>
  <si>
    <t>ING. ANTONIO MANUEL DELGADO AGUAYO</t>
  </si>
  <si>
    <t>LC CANDIDA CARDENAS AVITIA</t>
  </si>
  <si>
    <t>DIRECTOR GENERAL</t>
  </si>
  <si>
    <t>CONTADOR</t>
  </si>
  <si>
    <t>“Bajo protesta de decir verdad declaramos que los Estados Financieros y sus notas, son razonablemente correctos y son responsabilidad del emisor.”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</si>
</sst>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>
    <pageSetUpPr fitToPage="1"/>
  </sheetPr>
  <dimension ref="B1:I205"/>
  <sheetViews>
    <sheetView tabSelected="1" topLeftCell="A62" zoomScale="80" zoomScaleNormal="80" workbookViewId="0">
      <selection activeCell="B102" sqref="B102"/>
    </sheetView>
  </sheetViews>
  <sheetFormatPr baseColWidth="10" defaultColWidth="11.44140625" defaultRowHeight="12" x14ac:dyDescent="0.25"/>
  <cols>
    <col min="1" max="1" width="4.6640625" style="1" customWidth="1"/>
    <col min="2" max="2" width="58.6640625" style="1" customWidth="1"/>
    <col min="3" max="3" width="14.44140625" style="1" bestFit="1" customWidth="1"/>
    <col min="4" max="4" width="13.33203125" style="1" bestFit="1" customWidth="1"/>
    <col min="5" max="8" width="14.44140625" style="1" bestFit="1" customWidth="1"/>
    <col min="9" max="9" width="4.6640625" style="1" customWidth="1"/>
    <col min="10" max="16384" width="11.44140625" style="1"/>
  </cols>
  <sheetData>
    <row r="1" spans="2:9" ht="15" customHeight="1" thickBot="1" x14ac:dyDescent="0.3">
      <c r="I1" s="2" t="s">
        <v>0</v>
      </c>
    </row>
    <row r="2" spans="2:9" ht="15" customHeight="1" x14ac:dyDescent="0.25">
      <c r="B2" s="24" t="s">
        <v>86</v>
      </c>
      <c r="C2" s="25"/>
      <c r="D2" s="25"/>
      <c r="E2" s="25"/>
      <c r="F2" s="25"/>
      <c r="G2" s="25"/>
      <c r="H2" s="26"/>
    </row>
    <row r="3" spans="2:9" x14ac:dyDescent="0.25">
      <c r="B3" s="27" t="s">
        <v>1</v>
      </c>
      <c r="C3" s="28"/>
      <c r="D3" s="28"/>
      <c r="E3" s="28"/>
      <c r="F3" s="28"/>
      <c r="G3" s="28"/>
      <c r="H3" s="29"/>
    </row>
    <row r="4" spans="2:9" x14ac:dyDescent="0.25">
      <c r="B4" s="27" t="s">
        <v>2</v>
      </c>
      <c r="C4" s="28"/>
      <c r="D4" s="28"/>
      <c r="E4" s="28"/>
      <c r="F4" s="28"/>
      <c r="G4" s="28"/>
      <c r="H4" s="29"/>
    </row>
    <row r="5" spans="2:9" ht="12.6" thickBot="1" x14ac:dyDescent="0.3">
      <c r="B5" s="30" t="s">
        <v>87</v>
      </c>
      <c r="C5" s="31"/>
      <c r="D5" s="31"/>
      <c r="E5" s="31"/>
      <c r="F5" s="31"/>
      <c r="G5" s="31"/>
      <c r="H5" s="32"/>
    </row>
    <row r="6" spans="2:9" ht="12.6" thickBot="1" x14ac:dyDescent="0.3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6" thickBot="1" x14ac:dyDescent="0.3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3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5">
      <c r="B9" s="6" t="s">
        <v>13</v>
      </c>
      <c r="C9" s="16">
        <f>SUM(C10:C16)</f>
        <v>14569287</v>
      </c>
      <c r="D9" s="16">
        <f>SUM(D10:D16)</f>
        <v>0</v>
      </c>
      <c r="E9" s="16">
        <f t="shared" ref="E9:E26" si="0">C9+D9</f>
        <v>14569287</v>
      </c>
      <c r="F9" s="16">
        <f>SUM(F10:F16)</f>
        <v>14077369</v>
      </c>
      <c r="G9" s="16">
        <f>SUM(G10:G16)</f>
        <v>14077369</v>
      </c>
      <c r="H9" s="16">
        <f t="shared" ref="H9:H40" si="1">E9-F9</f>
        <v>491918</v>
      </c>
    </row>
    <row r="10" spans="2:9" ht="12" customHeight="1" x14ac:dyDescent="0.25">
      <c r="B10" s="11" t="s">
        <v>14</v>
      </c>
      <c r="C10" s="12">
        <v>5496863</v>
      </c>
      <c r="D10" s="13">
        <v>166363</v>
      </c>
      <c r="E10" s="18">
        <f t="shared" si="0"/>
        <v>5663226</v>
      </c>
      <c r="F10" s="12">
        <v>5625705</v>
      </c>
      <c r="G10" s="12">
        <v>5625705</v>
      </c>
      <c r="H10" s="20">
        <f t="shared" si="1"/>
        <v>37521</v>
      </c>
    </row>
    <row r="11" spans="2:9" ht="12" customHeight="1" x14ac:dyDescent="0.25">
      <c r="B11" s="11" t="s">
        <v>15</v>
      </c>
      <c r="C11" s="12">
        <v>0</v>
      </c>
      <c r="D11" s="13">
        <v>2400</v>
      </c>
      <c r="E11" s="18">
        <f t="shared" si="0"/>
        <v>2400</v>
      </c>
      <c r="F11" s="12">
        <v>2400</v>
      </c>
      <c r="G11" s="12">
        <v>2400</v>
      </c>
      <c r="H11" s="20">
        <f t="shared" si="1"/>
        <v>0</v>
      </c>
    </row>
    <row r="12" spans="2:9" ht="12" customHeight="1" x14ac:dyDescent="0.25">
      <c r="B12" s="11" t="s">
        <v>16</v>
      </c>
      <c r="C12" s="12">
        <v>6777862</v>
      </c>
      <c r="D12" s="13">
        <v>-53757</v>
      </c>
      <c r="E12" s="18">
        <f t="shared" si="0"/>
        <v>6724105</v>
      </c>
      <c r="F12" s="12">
        <v>6586252</v>
      </c>
      <c r="G12" s="12">
        <v>6586252</v>
      </c>
      <c r="H12" s="20">
        <f t="shared" si="1"/>
        <v>137853</v>
      </c>
    </row>
    <row r="13" spans="2:9" ht="12" customHeight="1" x14ac:dyDescent="0.25">
      <c r="B13" s="11" t="s">
        <v>17</v>
      </c>
      <c r="C13" s="12">
        <v>1994562</v>
      </c>
      <c r="D13" s="13">
        <v>46356</v>
      </c>
      <c r="E13" s="18">
        <f>C13+D13</f>
        <v>2040918</v>
      </c>
      <c r="F13" s="12">
        <v>1727187</v>
      </c>
      <c r="G13" s="12">
        <v>1727187</v>
      </c>
      <c r="H13" s="20">
        <f t="shared" si="1"/>
        <v>313731</v>
      </c>
    </row>
    <row r="14" spans="2:9" ht="12" customHeight="1" x14ac:dyDescent="0.25">
      <c r="B14" s="11" t="s">
        <v>18</v>
      </c>
      <c r="C14" s="12">
        <v>300000</v>
      </c>
      <c r="D14" s="13">
        <v>-161362</v>
      </c>
      <c r="E14" s="18">
        <f t="shared" si="0"/>
        <v>138638</v>
      </c>
      <c r="F14" s="12">
        <v>135825</v>
      </c>
      <c r="G14" s="12">
        <v>135825</v>
      </c>
      <c r="H14" s="20">
        <f t="shared" si="1"/>
        <v>2813</v>
      </c>
    </row>
    <row r="15" spans="2:9" ht="12" customHeight="1" x14ac:dyDescent="0.25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5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5">
      <c r="B17" s="6" t="s">
        <v>21</v>
      </c>
      <c r="C17" s="16">
        <f>SUM(C18:C26)</f>
        <v>4156040</v>
      </c>
      <c r="D17" s="16">
        <f>SUM(D18:D26)</f>
        <v>0</v>
      </c>
      <c r="E17" s="16">
        <f t="shared" si="0"/>
        <v>4156040</v>
      </c>
      <c r="F17" s="16">
        <f>SUM(F18:F26)</f>
        <v>3197617</v>
      </c>
      <c r="G17" s="16">
        <f>SUM(G18:G26)</f>
        <v>3193475</v>
      </c>
      <c r="H17" s="16">
        <f t="shared" si="1"/>
        <v>958423</v>
      </c>
    </row>
    <row r="18" spans="2:8" ht="22.8" x14ac:dyDescent="0.25">
      <c r="B18" s="9" t="s">
        <v>22</v>
      </c>
      <c r="C18" s="12">
        <v>333052</v>
      </c>
      <c r="D18" s="13">
        <v>58475</v>
      </c>
      <c r="E18" s="18">
        <f t="shared" si="0"/>
        <v>391527</v>
      </c>
      <c r="F18" s="12">
        <v>285565</v>
      </c>
      <c r="G18" s="12">
        <v>285565</v>
      </c>
      <c r="H18" s="20">
        <f t="shared" si="1"/>
        <v>105962</v>
      </c>
    </row>
    <row r="19" spans="2:8" ht="12" customHeight="1" x14ac:dyDescent="0.25">
      <c r="B19" s="9" t="s">
        <v>23</v>
      </c>
      <c r="C19" s="12">
        <v>63969</v>
      </c>
      <c r="D19" s="13">
        <v>1000</v>
      </c>
      <c r="E19" s="18">
        <f t="shared" si="0"/>
        <v>64969</v>
      </c>
      <c r="F19" s="12">
        <v>56821</v>
      </c>
      <c r="G19" s="12">
        <v>56821</v>
      </c>
      <c r="H19" s="20">
        <f t="shared" si="1"/>
        <v>8148</v>
      </c>
    </row>
    <row r="20" spans="2:8" ht="12" customHeight="1" x14ac:dyDescent="0.25">
      <c r="B20" s="9" t="s">
        <v>24</v>
      </c>
      <c r="C20" s="12">
        <v>214</v>
      </c>
      <c r="D20" s="13">
        <v>0</v>
      </c>
      <c r="E20" s="18">
        <f t="shared" si="0"/>
        <v>214</v>
      </c>
      <c r="F20" s="12">
        <v>0</v>
      </c>
      <c r="G20" s="12">
        <v>0</v>
      </c>
      <c r="H20" s="20">
        <f t="shared" si="1"/>
        <v>214</v>
      </c>
    </row>
    <row r="21" spans="2:8" ht="12" customHeight="1" x14ac:dyDescent="0.25">
      <c r="B21" s="9" t="s">
        <v>25</v>
      </c>
      <c r="C21" s="12">
        <v>462690</v>
      </c>
      <c r="D21" s="13">
        <v>53551</v>
      </c>
      <c r="E21" s="18">
        <f t="shared" si="0"/>
        <v>516241</v>
      </c>
      <c r="F21" s="12">
        <v>466038</v>
      </c>
      <c r="G21" s="12">
        <v>462556</v>
      </c>
      <c r="H21" s="20">
        <f t="shared" si="1"/>
        <v>50203</v>
      </c>
    </row>
    <row r="22" spans="2:8" ht="12" customHeight="1" x14ac:dyDescent="0.25">
      <c r="B22" s="9" t="s">
        <v>26</v>
      </c>
      <c r="C22" s="12">
        <v>354286</v>
      </c>
      <c r="D22" s="13">
        <v>-13453</v>
      </c>
      <c r="E22" s="18">
        <f t="shared" si="0"/>
        <v>340833</v>
      </c>
      <c r="F22" s="12">
        <v>269343</v>
      </c>
      <c r="G22" s="12">
        <v>269343</v>
      </c>
      <c r="H22" s="20">
        <f t="shared" si="1"/>
        <v>71490</v>
      </c>
    </row>
    <row r="23" spans="2:8" ht="12" customHeight="1" x14ac:dyDescent="0.25">
      <c r="B23" s="9" t="s">
        <v>27</v>
      </c>
      <c r="C23" s="12">
        <v>1603391</v>
      </c>
      <c r="D23" s="13">
        <v>-48465</v>
      </c>
      <c r="E23" s="18">
        <f t="shared" si="0"/>
        <v>1554926</v>
      </c>
      <c r="F23" s="12">
        <v>1177513</v>
      </c>
      <c r="G23" s="12">
        <v>1177513</v>
      </c>
      <c r="H23" s="20">
        <f t="shared" si="1"/>
        <v>377413</v>
      </c>
    </row>
    <row r="24" spans="2:8" ht="12" customHeight="1" x14ac:dyDescent="0.25">
      <c r="B24" s="9" t="s">
        <v>28</v>
      </c>
      <c r="C24" s="12">
        <v>585266</v>
      </c>
      <c r="D24" s="13">
        <v>-35388</v>
      </c>
      <c r="E24" s="18">
        <f t="shared" si="0"/>
        <v>549878</v>
      </c>
      <c r="F24" s="12">
        <v>394032</v>
      </c>
      <c r="G24" s="12">
        <v>394032</v>
      </c>
      <c r="H24" s="20">
        <f t="shared" si="1"/>
        <v>155846</v>
      </c>
    </row>
    <row r="25" spans="2:8" ht="12" customHeight="1" x14ac:dyDescent="0.25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5">
      <c r="B26" s="9" t="s">
        <v>30</v>
      </c>
      <c r="C26" s="12">
        <v>753172</v>
      </c>
      <c r="D26" s="13">
        <v>-15720</v>
      </c>
      <c r="E26" s="18">
        <f t="shared" si="0"/>
        <v>737452</v>
      </c>
      <c r="F26" s="12">
        <v>548305</v>
      </c>
      <c r="G26" s="12">
        <v>547645</v>
      </c>
      <c r="H26" s="20">
        <f t="shared" si="1"/>
        <v>189147</v>
      </c>
    </row>
    <row r="27" spans="2:8" ht="20.100000000000001" customHeight="1" x14ac:dyDescent="0.25">
      <c r="B27" s="6" t="s">
        <v>31</v>
      </c>
      <c r="C27" s="16">
        <f>SUM(C28:C36)</f>
        <v>3523239</v>
      </c>
      <c r="D27" s="16">
        <f>SUM(D28:D36)</f>
        <v>0</v>
      </c>
      <c r="E27" s="16">
        <f>D27+C27</f>
        <v>3523239</v>
      </c>
      <c r="F27" s="16">
        <f>SUM(F28:F36)</f>
        <v>3453154</v>
      </c>
      <c r="G27" s="16">
        <f>SUM(G28:G36)</f>
        <v>3453154</v>
      </c>
      <c r="H27" s="16">
        <f t="shared" si="1"/>
        <v>70085</v>
      </c>
    </row>
    <row r="28" spans="2:8" x14ac:dyDescent="0.25">
      <c r="B28" s="9" t="s">
        <v>32</v>
      </c>
      <c r="C28" s="12">
        <v>2494223</v>
      </c>
      <c r="D28" s="13">
        <v>-254542</v>
      </c>
      <c r="E28" s="18">
        <f t="shared" ref="E28:E36" si="2">C28+D28</f>
        <v>2239681</v>
      </c>
      <c r="F28" s="12">
        <v>2203224</v>
      </c>
      <c r="G28" s="12">
        <v>2203224</v>
      </c>
      <c r="H28" s="20">
        <f t="shared" si="1"/>
        <v>36457</v>
      </c>
    </row>
    <row r="29" spans="2:8" x14ac:dyDescent="0.25">
      <c r="B29" s="9" t="s">
        <v>33</v>
      </c>
      <c r="C29" s="12">
        <v>26298</v>
      </c>
      <c r="D29" s="13">
        <v>-6729</v>
      </c>
      <c r="E29" s="18">
        <f t="shared" si="2"/>
        <v>19569</v>
      </c>
      <c r="F29" s="12">
        <v>19568</v>
      </c>
      <c r="G29" s="12">
        <v>19568</v>
      </c>
      <c r="H29" s="20">
        <f t="shared" si="1"/>
        <v>1</v>
      </c>
    </row>
    <row r="30" spans="2:8" ht="12" customHeight="1" x14ac:dyDescent="0.25">
      <c r="B30" s="9" t="s">
        <v>34</v>
      </c>
      <c r="C30" s="12">
        <v>56648</v>
      </c>
      <c r="D30" s="13">
        <v>27333</v>
      </c>
      <c r="E30" s="18">
        <f t="shared" si="2"/>
        <v>83981</v>
      </c>
      <c r="F30" s="12">
        <v>78109</v>
      </c>
      <c r="G30" s="12">
        <v>78109</v>
      </c>
      <c r="H30" s="20">
        <f t="shared" si="1"/>
        <v>5872</v>
      </c>
    </row>
    <row r="31" spans="2:8" x14ac:dyDescent="0.25">
      <c r="B31" s="9" t="s">
        <v>35</v>
      </c>
      <c r="C31" s="12">
        <v>109912</v>
      </c>
      <c r="D31" s="13">
        <v>103419</v>
      </c>
      <c r="E31" s="18">
        <f t="shared" si="2"/>
        <v>213331</v>
      </c>
      <c r="F31" s="12">
        <v>209969</v>
      </c>
      <c r="G31" s="12">
        <v>209969</v>
      </c>
      <c r="H31" s="20">
        <f t="shared" si="1"/>
        <v>3362</v>
      </c>
    </row>
    <row r="32" spans="2:8" x14ac:dyDescent="0.25">
      <c r="B32" s="9" t="s">
        <v>36</v>
      </c>
      <c r="C32" s="12">
        <v>615723</v>
      </c>
      <c r="D32" s="13">
        <v>80963</v>
      </c>
      <c r="E32" s="18">
        <f t="shared" si="2"/>
        <v>696686</v>
      </c>
      <c r="F32" s="12">
        <v>686269</v>
      </c>
      <c r="G32" s="12">
        <v>686269</v>
      </c>
      <c r="H32" s="20">
        <f t="shared" si="1"/>
        <v>10417</v>
      </c>
    </row>
    <row r="33" spans="2:8" x14ac:dyDescent="0.25">
      <c r="B33" s="9" t="s">
        <v>37</v>
      </c>
      <c r="C33" s="12">
        <v>0</v>
      </c>
      <c r="D33" s="13">
        <v>18086</v>
      </c>
      <c r="E33" s="18">
        <f t="shared" si="2"/>
        <v>18086</v>
      </c>
      <c r="F33" s="12">
        <v>18022</v>
      </c>
      <c r="G33" s="12">
        <v>18022</v>
      </c>
      <c r="H33" s="20">
        <f t="shared" si="1"/>
        <v>64</v>
      </c>
    </row>
    <row r="34" spans="2:8" x14ac:dyDescent="0.25">
      <c r="B34" s="9" t="s">
        <v>38</v>
      </c>
      <c r="C34" s="12">
        <v>549</v>
      </c>
      <c r="D34" s="13">
        <v>44722</v>
      </c>
      <c r="E34" s="18">
        <f t="shared" si="2"/>
        <v>45271</v>
      </c>
      <c r="F34" s="12">
        <v>43324</v>
      </c>
      <c r="G34" s="12">
        <v>43324</v>
      </c>
      <c r="H34" s="20">
        <f t="shared" si="1"/>
        <v>1947</v>
      </c>
    </row>
    <row r="35" spans="2:8" x14ac:dyDescent="0.25">
      <c r="B35" s="9" t="s">
        <v>39</v>
      </c>
      <c r="C35" s="12">
        <v>150403</v>
      </c>
      <c r="D35" s="13">
        <v>-45648</v>
      </c>
      <c r="E35" s="18">
        <f t="shared" si="2"/>
        <v>104755</v>
      </c>
      <c r="F35" s="12">
        <v>102267</v>
      </c>
      <c r="G35" s="12">
        <v>102267</v>
      </c>
      <c r="H35" s="20">
        <f t="shared" si="1"/>
        <v>2488</v>
      </c>
    </row>
    <row r="36" spans="2:8" x14ac:dyDescent="0.25">
      <c r="B36" s="9" t="s">
        <v>40</v>
      </c>
      <c r="C36" s="12">
        <v>69483</v>
      </c>
      <c r="D36" s="13">
        <v>32396</v>
      </c>
      <c r="E36" s="18">
        <f t="shared" si="2"/>
        <v>101879</v>
      </c>
      <c r="F36" s="12">
        <v>92402</v>
      </c>
      <c r="G36" s="12">
        <v>92402</v>
      </c>
      <c r="H36" s="20">
        <f t="shared" si="1"/>
        <v>9477</v>
      </c>
    </row>
    <row r="37" spans="2:8" ht="20.100000000000001" customHeight="1" x14ac:dyDescent="0.25">
      <c r="B37" s="7" t="s">
        <v>41</v>
      </c>
      <c r="C37" s="16">
        <f>SUM(C38:C46)</f>
        <v>0</v>
      </c>
      <c r="D37" s="16">
        <f>SUM(D38:D46)</f>
        <v>0</v>
      </c>
      <c r="E37" s="16">
        <f>C37+D37</f>
        <v>0</v>
      </c>
      <c r="F37" s="16">
        <f>SUM(F38:F46)</f>
        <v>0</v>
      </c>
      <c r="G37" s="16">
        <f>SUM(G38:G46)</f>
        <v>0</v>
      </c>
      <c r="H37" s="16">
        <f t="shared" si="1"/>
        <v>0</v>
      </c>
    </row>
    <row r="38" spans="2:8" ht="12" customHeight="1" x14ac:dyDescent="0.25">
      <c r="B38" s="9" t="s">
        <v>42</v>
      </c>
      <c r="C38" s="12">
        <v>0</v>
      </c>
      <c r="D38" s="13">
        <v>0</v>
      </c>
      <c r="E38" s="18">
        <f t="shared" ref="E38:E79" si="3">C38+D38</f>
        <v>0</v>
      </c>
      <c r="F38" s="12">
        <v>0</v>
      </c>
      <c r="G38" s="12">
        <v>0</v>
      </c>
      <c r="H38" s="20">
        <f t="shared" si="1"/>
        <v>0</v>
      </c>
    </row>
    <row r="39" spans="2:8" ht="12" customHeight="1" x14ac:dyDescent="0.25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5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5">
      <c r="B41" s="9" t="s">
        <v>45</v>
      </c>
      <c r="C41" s="12">
        <v>0</v>
      </c>
      <c r="D41" s="13">
        <v>0</v>
      </c>
      <c r="E41" s="18">
        <f t="shared" si="3"/>
        <v>0</v>
      </c>
      <c r="F41" s="12">
        <v>0</v>
      </c>
      <c r="G41" s="12">
        <v>0</v>
      </c>
      <c r="H41" s="20">
        <f t="shared" ref="H41:H72" si="4">E41-F41</f>
        <v>0</v>
      </c>
    </row>
    <row r="42" spans="2:8" ht="12" customHeight="1" x14ac:dyDescent="0.25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5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5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5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3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5">
      <c r="B47" s="6" t="s">
        <v>51</v>
      </c>
      <c r="C47" s="16">
        <f>SUM(C48:C56)</f>
        <v>416548</v>
      </c>
      <c r="D47" s="16">
        <f>SUM(D48:D56)</f>
        <v>0</v>
      </c>
      <c r="E47" s="16">
        <f t="shared" si="3"/>
        <v>416548</v>
      </c>
      <c r="F47" s="16">
        <f>SUM(F48:F56)</f>
        <v>191686</v>
      </c>
      <c r="G47" s="16">
        <f>SUM(G48:G56)</f>
        <v>191686</v>
      </c>
      <c r="H47" s="16">
        <f t="shared" si="4"/>
        <v>224862</v>
      </c>
    </row>
    <row r="48" spans="2:8" x14ac:dyDescent="0.25">
      <c r="B48" s="9" t="s">
        <v>52</v>
      </c>
      <c r="C48" s="12">
        <v>56648</v>
      </c>
      <c r="D48" s="13">
        <v>14590</v>
      </c>
      <c r="E48" s="18">
        <f t="shared" si="3"/>
        <v>71238</v>
      </c>
      <c r="F48" s="12">
        <v>58789</v>
      </c>
      <c r="G48" s="12">
        <v>58789</v>
      </c>
      <c r="H48" s="20">
        <f t="shared" si="4"/>
        <v>12449</v>
      </c>
    </row>
    <row r="49" spans="2:8" x14ac:dyDescent="0.25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5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5">
      <c r="B51" s="9" t="s">
        <v>55</v>
      </c>
      <c r="C51" s="12">
        <v>0</v>
      </c>
      <c r="D51" s="13">
        <v>0</v>
      </c>
      <c r="E51" s="18">
        <f t="shared" si="3"/>
        <v>0</v>
      </c>
      <c r="F51" s="12">
        <v>0</v>
      </c>
      <c r="G51" s="12">
        <v>0</v>
      </c>
      <c r="H51" s="20">
        <f t="shared" si="4"/>
        <v>0</v>
      </c>
    </row>
    <row r="52" spans="2:8" x14ac:dyDescent="0.25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5">
      <c r="B53" s="9" t="s">
        <v>57</v>
      </c>
      <c r="C53" s="12">
        <v>359900</v>
      </c>
      <c r="D53" s="13">
        <v>-14590</v>
      </c>
      <c r="E53" s="18">
        <f t="shared" si="3"/>
        <v>345310</v>
      </c>
      <c r="F53" s="12">
        <v>132897</v>
      </c>
      <c r="G53" s="12">
        <v>132897</v>
      </c>
      <c r="H53" s="20">
        <f t="shared" si="4"/>
        <v>212413</v>
      </c>
    </row>
    <row r="54" spans="2:8" x14ac:dyDescent="0.25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5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5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5">
      <c r="B57" s="6" t="s">
        <v>61</v>
      </c>
      <c r="C57" s="16">
        <f>SUM(C58:C60)</f>
        <v>0</v>
      </c>
      <c r="D57" s="16">
        <f>SUM(D58:D60)</f>
        <v>0</v>
      </c>
      <c r="E57" s="16">
        <f t="shared" si="3"/>
        <v>0</v>
      </c>
      <c r="F57" s="16">
        <f>SUM(F58:F60)</f>
        <v>0</v>
      </c>
      <c r="G57" s="16">
        <f>SUM(G58:G60)</f>
        <v>0</v>
      </c>
      <c r="H57" s="16">
        <f t="shared" si="4"/>
        <v>0</v>
      </c>
    </row>
    <row r="58" spans="2:8" x14ac:dyDescent="0.25">
      <c r="B58" s="9" t="s">
        <v>62</v>
      </c>
      <c r="C58" s="12">
        <v>0</v>
      </c>
      <c r="D58" s="13">
        <v>0</v>
      </c>
      <c r="E58" s="18">
        <f t="shared" si="3"/>
        <v>0</v>
      </c>
      <c r="F58" s="12">
        <v>0</v>
      </c>
      <c r="G58" s="12">
        <v>0</v>
      </c>
      <c r="H58" s="20">
        <f t="shared" si="4"/>
        <v>0</v>
      </c>
    </row>
    <row r="59" spans="2:8" x14ac:dyDescent="0.25">
      <c r="B59" s="9" t="s">
        <v>63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5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5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5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5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5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5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5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5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5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5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5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5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5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5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5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5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5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5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5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5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3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6" thickBot="1" x14ac:dyDescent="0.3">
      <c r="B81" s="8" t="s">
        <v>85</v>
      </c>
      <c r="C81" s="22">
        <f>SUM(C73,C69,C61,C57,C47,C27,C37,C17,C9)</f>
        <v>22665114</v>
      </c>
      <c r="D81" s="22">
        <f>SUM(D73,D69,D61,D57,D47,D37,D27,D17,D9)</f>
        <v>0</v>
      </c>
      <c r="E81" s="22">
        <f>C81+D81</f>
        <v>22665114</v>
      </c>
      <c r="F81" s="22">
        <f>SUM(F73,F69,F61,F57,F47,F37,F17,F27,F9)</f>
        <v>20919826</v>
      </c>
      <c r="G81" s="22">
        <f>SUM(G73,G69,G61,G57,G47,G37,G27,G17,G9)</f>
        <v>20915684</v>
      </c>
      <c r="H81" s="22">
        <f t="shared" si="5"/>
        <v>1745288</v>
      </c>
    </row>
    <row r="83" spans="2:8" s="23" customFormat="1" x14ac:dyDescent="0.25">
      <c r="B83" s="43" t="s">
        <v>92</v>
      </c>
    </row>
    <row r="84" spans="2:8" s="23" customFormat="1" x14ac:dyDescent="0.25"/>
    <row r="85" spans="2:8" s="23" customFormat="1" x14ac:dyDescent="0.25"/>
    <row r="86" spans="2:8" s="23" customFormat="1" x14ac:dyDescent="0.25"/>
    <row r="87" spans="2:8" s="23" customFormat="1" x14ac:dyDescent="0.25"/>
    <row r="88" spans="2:8" s="23" customFormat="1" x14ac:dyDescent="0.25"/>
    <row r="89" spans="2:8" s="23" customFormat="1" x14ac:dyDescent="0.25"/>
    <row r="90" spans="2:8" s="23" customFormat="1" ht="14.4" x14ac:dyDescent="0.3">
      <c r="B90" s="41" t="s">
        <v>88</v>
      </c>
      <c r="C90" s="42"/>
      <c r="D90" s="41" t="s">
        <v>89</v>
      </c>
      <c r="E90" s="42"/>
    </row>
    <row r="91" spans="2:8" s="23" customFormat="1" ht="14.4" x14ac:dyDescent="0.3">
      <c r="B91" s="41" t="s">
        <v>90</v>
      </c>
      <c r="C91" s="42"/>
      <c r="D91" s="41" t="s">
        <v>91</v>
      </c>
      <c r="E91" s="42"/>
    </row>
    <row r="92" spans="2:8" s="23" customFormat="1" x14ac:dyDescent="0.25"/>
    <row r="93" spans="2:8" s="23" customFormat="1" x14ac:dyDescent="0.25"/>
    <row r="94" spans="2:8" s="23" customFormat="1" x14ac:dyDescent="0.25"/>
    <row r="95" spans="2:8" s="23" customFormat="1" x14ac:dyDescent="0.25"/>
    <row r="96" spans="2:8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2024-01-15T18:37:24Z</cp:lastPrinted>
  <dcterms:created xsi:type="dcterms:W3CDTF">2019-12-04T16:22:52Z</dcterms:created>
  <dcterms:modified xsi:type="dcterms:W3CDTF">2024-01-15T18:37:46Z</dcterms:modified>
</cp:coreProperties>
</file>